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จีจี้1\งานจีจี้\กิจกรรม ITA\เอกสารประกอบ ITA ปี    2568\O11 แผนการใช้จ่าย และการรายงานผล\"/>
    </mc:Choice>
  </mc:AlternateContent>
  <xr:revisionPtr revIDLastSave="0" documentId="8_{EE741F14-B1CF-4DA9-A620-746E49B55807}" xr6:coauthVersionLast="47" xr6:coauthVersionMax="47" xr10:uidLastSave="{00000000-0000-0000-0000-000000000000}"/>
  <bookViews>
    <workbookView xWindow="90" yWindow="0" windowWidth="28710" windowHeight="15480" xr2:uid="{00000000-000D-0000-FFFF-FFFF00000000}"/>
  </bookViews>
  <sheets>
    <sheet name="ผลการใช้จ่าย ไตรมาส 1-2" sheetId="7" r:id="rId1"/>
  </sheets>
  <definedNames>
    <definedName name="_xlnm.Print_Area" localSheetId="0">'ผลการใช้จ่าย ไตรมาส 1-2'!$A$1:$G$95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7" l="1"/>
  <c r="F80" i="7"/>
  <c r="D81" i="7"/>
  <c r="F79" i="7"/>
  <c r="F77" i="7"/>
  <c r="D86" i="7"/>
  <c r="F78" i="7"/>
  <c r="F76" i="7"/>
  <c r="F19" i="7"/>
  <c r="E14" i="7"/>
  <c r="F11" i="7"/>
  <c r="F12" i="7"/>
  <c r="F10" i="7"/>
  <c r="F75" i="7" l="1"/>
  <c r="F84" i="7"/>
  <c r="E86" i="7"/>
  <c r="F37" i="7"/>
  <c r="F17" i="7"/>
  <c r="D87" i="7" l="1"/>
  <c r="F86" i="7"/>
  <c r="F74" i="7"/>
  <c r="F83" i="7"/>
  <c r="F71" i="7"/>
  <c r="F72" i="7"/>
  <c r="F73" i="7"/>
  <c r="F16" i="7"/>
  <c r="D21" i="7"/>
  <c r="D22" i="7" s="1"/>
  <c r="E21" i="7"/>
  <c r="F18" i="7"/>
  <c r="F81" i="7" l="1"/>
  <c r="E87" i="7"/>
  <c r="F87" i="7" s="1"/>
  <c r="F21" i="7"/>
  <c r="E38" i="7" l="1"/>
  <c r="D38" i="7"/>
  <c r="E22" i="7"/>
  <c r="F22" i="7" s="1"/>
  <c r="F38" i="7" l="1"/>
  <c r="F14" i="7"/>
</calcChain>
</file>

<file path=xl/sharedStrings.xml><?xml version="1.0" encoding="utf-8"?>
<sst xmlns="http://schemas.openxmlformats.org/spreadsheetml/2006/main" count="130" uniqueCount="52">
  <si>
    <t>ที่</t>
  </si>
  <si>
    <t>งบประมาณที่ได้รับ</t>
  </si>
  <si>
    <t>ผลการเบิกจ่าย</t>
  </si>
  <si>
    <t>คิดเป็นร้อยละ</t>
  </si>
  <si>
    <t>ค่าสาธารณูปโภค</t>
  </si>
  <si>
    <t>ไม่พบปัญหาอุปสรรค</t>
  </si>
  <si>
    <t>แผนงานบุคลากรภาครัฐ</t>
  </si>
  <si>
    <t>ค่าตอบแทน ค่าใช้สอย และค่าวัสดุ</t>
  </si>
  <si>
    <t>ชื่อโครงการ/กิจกรรม</t>
  </si>
  <si>
    <t>งบประมาณรายจ่ายประจำปีงบประมาณ พ.ศ.2568</t>
  </si>
  <si>
    <t>โครงการ : การรักษาความสงบเรียบร้อยและความมั่นคงภายในประเทศ</t>
  </si>
  <si>
    <t>กิจกรรม : การตรวจสอบ คัดกรอง ปราบปรามคนต่างด้าวที่ไม่พึงปรารถนา</t>
  </si>
  <si>
    <t>ดำเนินการเบิกจ่ายตามขั้นตอน/ไตรมาส</t>
  </si>
  <si>
    <t>รายงานผลการใช้จ่ายงบประมาณ</t>
  </si>
  <si>
    <t>ผลการดำเนินการ</t>
  </si>
  <si>
    <t>ปัญหา/อุปสรรคแนวทางการแก้ไข</t>
  </si>
  <si>
    <t>ค่าธรรมเนียมตรวจคนเข้าเมืองเพื่อเสริมงบประมาณรายจ่ายประจำปีงบประมาณ พ.ศ.2567 ขยายใช้ถึง 30 ก.ย.68</t>
  </si>
  <si>
    <t>-</t>
  </si>
  <si>
    <t>รวมเบิกจ่าย</t>
  </si>
  <si>
    <t>รวมเบิกจ่ายทั้งสิ้น</t>
  </si>
  <si>
    <t>ทราบ</t>
  </si>
  <si>
    <t>ข้อมูล ณ วันที่ 1 เม.ย.68</t>
  </si>
  <si>
    <t>3.2.1 ค่าไฟฟ้า</t>
  </si>
  <si>
    <t xml:space="preserve"> 3.1.1 ค่าจ้างเหมาทำความสะอาดอาคารที่ทำการฯ</t>
  </si>
  <si>
    <t xml:space="preserve"> 3.1.4 ค่าวัสดุน้ำมันเชื้อเพลิง</t>
  </si>
  <si>
    <t>ตรวจคนเข้าเมืองจังหวัดชุมพร</t>
  </si>
  <si>
    <t>(พิระวัตร์  วงศ์ศิริเมธีกุล )</t>
  </si>
  <si>
    <t>สวญ.ตม.จว.ชุมพร</t>
  </si>
  <si>
    <t xml:space="preserve">                           พ.ต.ท.</t>
  </si>
  <si>
    <t xml:space="preserve"> 1.1.1 ค่าเดินทางไปราชการงานสืบสวน (ผลักดันส่งกลับ) </t>
  </si>
  <si>
    <t xml:space="preserve"> </t>
  </si>
  <si>
    <t xml:space="preserve"> 1.1.2 ค่าซ่อมรถยนต์ของทางราชการ </t>
  </si>
  <si>
    <t xml:space="preserve"> 1.1.3 ค่าน้ำมันเชื้อเพลิง</t>
  </si>
  <si>
    <t>รวม</t>
  </si>
  <si>
    <t>รวมทั้งสิ้น</t>
  </si>
  <si>
    <t>1.2.1 ค่าไฟฟ้า</t>
  </si>
  <si>
    <t>1.2.2 ค่าโทรศัพท์</t>
  </si>
  <si>
    <t>1.2.3 ค่าน้ำประปา</t>
  </si>
  <si>
    <t>1.2.4 ค่าไปรษณีย์</t>
  </si>
  <si>
    <t>ประจำปีงบประมาณ พ.ศ.2568 ไตรมาสที่ 1 - 2 (ตุลาคม 2567 - มีนาคม 2568)</t>
  </si>
  <si>
    <t xml:space="preserve">ค่าเช่าบ้านและค่าเช่าซื้อ </t>
  </si>
  <si>
    <t xml:space="preserve">                        พ.ต.ท.</t>
  </si>
  <si>
    <t>(พิระวัตร์  วงศ์ศิริเมธีกุล)</t>
  </si>
  <si>
    <t xml:space="preserve"> 3.1.2 ค่าจ้างเหมาสร้างโรงจอดเรือแบบผ้าใบล้อเลื่อน</t>
  </si>
  <si>
    <t xml:space="preserve"> 3.1.3 ค่าวัสดุอาหารผู้ต้องกัก</t>
  </si>
  <si>
    <t xml:space="preserve"> 3.1.5 วัสดุสำนักงาน </t>
  </si>
  <si>
    <t xml:space="preserve"> 3.1.6 ค่าวัสดุงานบ้านงานครัว</t>
  </si>
  <si>
    <t>3.2.2 ค่าอินเตอร์เน็ตความเร็วสูง 3 หมายเลข</t>
  </si>
  <si>
    <t xml:space="preserve"> 3.1.7 ค่าเช่าเครื่องถ่ายเอกสาร</t>
  </si>
  <si>
    <t xml:space="preserve"> 3.1.8 ค่าเดินทางไปราชการ</t>
  </si>
  <si>
    <t xml:space="preserve"> 3.1.9 ค่าเช่าเต้นท์</t>
  </si>
  <si>
    <t xml:space="preserve"> 3.1.10 ค่าวัสดุคอมพิวเตอร์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</si>
</sst>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0" fontId="3" fillId="0" borderId="1" xfId="0" quotePrefix="1" applyFont="1" applyBorder="1" applyAlignment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1" fillId="0" borderId="5" xfId="0" applyFont="1" applyBorder="1" applyAlignment="1">
      <alignment horizontal="center" vertical="top"/>
    </xf>
    <xf numFmtId="0" fontId="3" fillId="0" borderId="0" xfId="0" applyFont="1"/>
    <xf numFmtId="0" fontId="1" fillId="0" borderId="3" xfId="0" applyFont="1" applyBorder="1" applyAlignment="1">
      <alignment horizontal="center" vertical="top"/>
    </xf>
    <xf numFmtId="43" fontId="3" fillId="0" borderId="1" xfId="1" applyFont="1" applyBorder="1" applyAlignment="1">
      <alignment vertical="top"/>
    </xf>
    <xf numFmtId="43" fontId="1" fillId="0" borderId="1" xfId="1" applyFont="1" applyBorder="1" applyAlignment="1">
      <alignment horizontal="right" vertical="top"/>
    </xf>
    <xf numFmtId="43" fontId="3" fillId="0" borderId="1" xfId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/>
    </xf>
    <xf numFmtId="4" fontId="3" fillId="3" borderId="1" xfId="0" applyNumberFormat="1" applyFont="1" applyFill="1" applyBorder="1" applyAlignment="1">
      <alignment vertical="top"/>
    </xf>
    <xf numFmtId="43" fontId="3" fillId="3" borderId="1" xfId="1" applyFont="1" applyFill="1" applyBorder="1" applyAlignment="1">
      <alignment vertical="top"/>
    </xf>
    <xf numFmtId="43" fontId="1" fillId="3" borderId="1" xfId="0" applyNumberFormat="1" applyFont="1" applyFill="1" applyBorder="1" applyAlignment="1">
      <alignment vertical="top"/>
    </xf>
    <xf numFmtId="0" fontId="3" fillId="4" borderId="6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6" xfId="0" quotePrefix="1" applyFont="1" applyFill="1" applyBorder="1" applyAlignment="1">
      <alignment horizontal="center" vertical="top"/>
    </xf>
    <xf numFmtId="4" fontId="1" fillId="4" borderId="6" xfId="0" applyNumberFormat="1" applyFont="1" applyFill="1" applyBorder="1" applyAlignment="1">
      <alignment vertical="top"/>
    </xf>
    <xf numFmtId="43" fontId="1" fillId="4" borderId="6" xfId="1" applyFont="1" applyFill="1" applyBorder="1" applyAlignment="1">
      <alignment vertical="top"/>
    </xf>
    <xf numFmtId="4" fontId="1" fillId="5" borderId="6" xfId="0" applyNumberFormat="1" applyFont="1" applyFill="1" applyBorder="1" applyAlignment="1">
      <alignment vertical="top"/>
    </xf>
    <xf numFmtId="43" fontId="1" fillId="5" borderId="6" xfId="1" applyFont="1" applyFill="1" applyBorder="1" applyAlignment="1">
      <alignment horizontal="right" vertical="top"/>
    </xf>
    <xf numFmtId="0" fontId="1" fillId="5" borderId="6" xfId="0" quotePrefix="1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4" fontId="1" fillId="5" borderId="1" xfId="0" applyNumberFormat="1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0" fontId="1" fillId="5" borderId="7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vertical="top"/>
    </xf>
    <xf numFmtId="0" fontId="3" fillId="5" borderId="7" xfId="0" applyFont="1" applyFill="1" applyBorder="1" applyAlignment="1">
      <alignment horizontal="center" vertical="top"/>
    </xf>
    <xf numFmtId="4" fontId="1" fillId="5" borderId="7" xfId="0" applyNumberFormat="1" applyFont="1" applyFill="1" applyBorder="1" applyAlignment="1">
      <alignment vertical="top"/>
    </xf>
    <xf numFmtId="0" fontId="1" fillId="5" borderId="7" xfId="0" quotePrefix="1" applyFont="1" applyFill="1" applyBorder="1" applyAlignment="1">
      <alignment horizontal="right" vertical="top"/>
    </xf>
    <xf numFmtId="0" fontId="3" fillId="5" borderId="7" xfId="0" applyFont="1" applyFill="1" applyBorder="1" applyAlignment="1">
      <alignment vertical="top"/>
    </xf>
    <xf numFmtId="4" fontId="1" fillId="6" borderId="14" xfId="0" applyNumberFormat="1" applyFont="1" applyFill="1" applyBorder="1" applyAlignment="1">
      <alignment vertical="top"/>
    </xf>
    <xf numFmtId="43" fontId="1" fillId="6" borderId="14" xfId="1" applyFont="1" applyFill="1" applyBorder="1" applyAlignment="1">
      <alignment vertical="top"/>
    </xf>
    <xf numFmtId="0" fontId="1" fillId="6" borderId="14" xfId="0" quotePrefix="1" applyFont="1" applyFill="1" applyBorder="1" applyAlignment="1">
      <alignment horizontal="center" vertical="top"/>
    </xf>
    <xf numFmtId="0" fontId="3" fillId="7" borderId="6" xfId="0" applyFont="1" applyFill="1" applyBorder="1" applyAlignment="1">
      <alignment horizontal="center" vertical="top"/>
    </xf>
    <xf numFmtId="0" fontId="1" fillId="7" borderId="6" xfId="0" applyFont="1" applyFill="1" applyBorder="1" applyAlignment="1">
      <alignment horizontal="center" vertical="top"/>
    </xf>
    <xf numFmtId="0" fontId="1" fillId="7" borderId="6" xfId="0" quotePrefix="1" applyFont="1" applyFill="1" applyBorder="1" applyAlignment="1">
      <alignment horizontal="center" vertical="top"/>
    </xf>
    <xf numFmtId="43" fontId="1" fillId="7" borderId="6" xfId="1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1" fillId="5" borderId="1" xfId="0" quotePrefix="1" applyFont="1" applyFill="1" applyBorder="1" applyAlignment="1">
      <alignment horizontal="right" vertical="top"/>
    </xf>
    <xf numFmtId="0" fontId="3" fillId="5" borderId="1" xfId="0" applyFont="1" applyFill="1" applyBorder="1" applyAlignment="1">
      <alignment vertical="top"/>
    </xf>
    <xf numFmtId="4" fontId="1" fillId="7" borderId="6" xfId="0" applyNumberFormat="1" applyFont="1" applyFill="1" applyBorder="1" applyAlignment="1">
      <alignment vertical="top"/>
    </xf>
    <xf numFmtId="4" fontId="1" fillId="8" borderId="14" xfId="0" applyNumberFormat="1" applyFont="1" applyFill="1" applyBorder="1" applyAlignment="1">
      <alignment vertical="top"/>
    </xf>
    <xf numFmtId="43" fontId="1" fillId="8" borderId="14" xfId="1" applyFont="1" applyFill="1" applyBorder="1" applyAlignment="1">
      <alignment vertical="top"/>
    </xf>
    <xf numFmtId="0" fontId="1" fillId="8" borderId="14" xfId="0" quotePrefix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15" xfId="0" quotePrefix="1" applyFont="1" applyBorder="1" applyAlignment="1">
      <alignment vertical="center"/>
    </xf>
    <xf numFmtId="4" fontId="3" fillId="0" borderId="15" xfId="0" applyNumberFormat="1" applyFont="1" applyBorder="1" applyAlignment="1">
      <alignment vertical="top"/>
    </xf>
    <xf numFmtId="43" fontId="3" fillId="0" borderId="15" xfId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/>
    </xf>
    <xf numFmtId="0" fontId="1" fillId="5" borderId="8" xfId="0" applyFont="1" applyFill="1" applyBorder="1" applyAlignment="1">
      <alignment horizontal="center" vertical="top"/>
    </xf>
    <xf numFmtId="0" fontId="1" fillId="5" borderId="9" xfId="0" applyFont="1" applyFill="1" applyBorder="1" applyAlignment="1">
      <alignment horizontal="center" vertical="top"/>
    </xf>
    <xf numFmtId="0" fontId="1" fillId="5" borderId="10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left" vertical="top"/>
    </xf>
    <xf numFmtId="0" fontId="1" fillId="8" borderId="11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horizontal="center" vertical="top"/>
    </xf>
    <xf numFmtId="0" fontId="1" fillId="8" borderId="13" xfId="0" applyFont="1" applyFill="1" applyBorder="1" applyAlignment="1">
      <alignment horizontal="center" vertical="top"/>
    </xf>
    <xf numFmtId="0" fontId="1" fillId="6" borderId="11" xfId="0" applyFont="1" applyFill="1" applyBorder="1" applyAlignment="1">
      <alignment horizontal="center" vertical="top"/>
    </xf>
    <xf numFmtId="0" fontId="1" fillId="6" borderId="12" xfId="0" applyFont="1" applyFill="1" applyBorder="1" applyAlignment="1">
      <alignment horizontal="center" vertical="top"/>
    </xf>
    <xf numFmtId="0" fontId="1" fillId="6" borderId="13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962026</xdr:colOff>
      <xdr:row>23</xdr:row>
      <xdr:rowOff>209550</xdr:rowOff>
    </xdr:from>
    <xdr:to>
      <xdr:col>5</xdr:col>
      <xdr:colOff>733426</xdr:colOff>
      <xdr:row>26</xdr:row>
      <xdr:rowOff>22192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B002214-270E-4DD7-951E-A8DF8354CF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2000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447" t="21338" r="12586" b="13110"/>
        <a:stretch/>
      </xdr:blipFill>
      <xdr:spPr bwMode="auto">
        <a:xfrm>
          <a:off x="9086851" y="6991350"/>
          <a:ext cx="971550" cy="5841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1047750</xdr:colOff>
      <xdr:row>40</xdr:row>
      <xdr:rowOff>9525</xdr:rowOff>
    </xdr:from>
    <xdr:to>
      <xdr:col>5</xdr:col>
      <xdr:colOff>819150</xdr:colOff>
      <xdr:row>42</xdr:row>
      <xdr:rowOff>79342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3B4990AD-2F80-4B4F-9408-CCACCCC6B2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2000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447" t="21338" r="12586" b="13110"/>
        <a:stretch/>
      </xdr:blipFill>
      <xdr:spPr bwMode="auto">
        <a:xfrm>
          <a:off x="9172575" y="11220450"/>
          <a:ext cx="971550" cy="5841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990600</xdr:colOff>
      <xdr:row>89</xdr:row>
      <xdr:rowOff>57150</xdr:rowOff>
    </xdr:from>
    <xdr:to>
      <xdr:col>5</xdr:col>
      <xdr:colOff>762000</xdr:colOff>
      <xdr:row>91</xdr:row>
      <xdr:rowOff>41242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95EFDCA6-B1EE-454F-8C5C-FB48573643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2000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447" t="21338" r="12586" b="13110"/>
        <a:stretch/>
      </xdr:blipFill>
      <xdr:spPr bwMode="auto">
        <a:xfrm>
          <a:off x="9115425" y="23155275"/>
          <a:ext cx="971550" cy="4984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A341E-67F0-4C9F-A372-B96BDCDAB3B7}">
  <dimension ref="A1:H93"/>
  <sheetViews>
    <sheetView tabSelected="1" view="pageBreakPreview" topLeftCell="A13" zoomScaleNormal="100" zoomScaleSheetLayoutView="100" workbookViewId="0">
      <selection activeCell="B24" sqref="B24"/>
    </sheetView>
  </sheetViews>
  <sheetFormatPr defaultRowHeight="14.25" x14ac:dyDescent="0.2"/>
  <cols>
    <col min="1" max="1" width="5.625" customWidth="1"/>
    <col min="2" max="2" width="47.375" customWidth="1"/>
    <col min="3" max="3" width="33.625" customWidth="1"/>
    <col min="4" max="4" width="16.75" customWidth="1"/>
    <col min="5" max="5" width="15.75" customWidth="1"/>
    <col min="6" max="6" width="12.75" customWidth="1"/>
    <col min="7" max="7" width="21.375" customWidth="1"/>
  </cols>
  <sheetData>
    <row r="1" spans="1:7" s="1" customFormat="1" ht="20.25" x14ac:dyDescent="0.2">
      <c r="A1" s="61" t="s">
        <v>13</v>
      </c>
      <c r="B1" s="61"/>
      <c r="C1" s="61"/>
      <c r="D1" s="61"/>
      <c r="E1" s="61"/>
      <c r="F1" s="61"/>
      <c r="G1" s="61"/>
    </row>
    <row r="2" spans="1:7" s="1" customFormat="1" ht="20.25" x14ac:dyDescent="0.2">
      <c r="A2" s="61" t="s">
        <v>25</v>
      </c>
      <c r="B2" s="61"/>
      <c r="C2" s="61"/>
      <c r="D2" s="61"/>
      <c r="E2" s="61"/>
      <c r="F2" s="61"/>
      <c r="G2" s="61"/>
    </row>
    <row r="3" spans="1:7" s="1" customFormat="1" ht="20.25" x14ac:dyDescent="0.2">
      <c r="A3" s="61" t="s">
        <v>39</v>
      </c>
      <c r="B3" s="61"/>
      <c r="C3" s="61"/>
      <c r="D3" s="61"/>
      <c r="E3" s="61"/>
      <c r="F3" s="61"/>
      <c r="G3" s="61"/>
    </row>
    <row r="4" spans="1:7" s="1" customFormat="1" ht="20.25" x14ac:dyDescent="0.2">
      <c r="A4" s="11"/>
      <c r="B4" s="11"/>
      <c r="C4" s="11"/>
      <c r="D4" s="11"/>
      <c r="E4" s="11"/>
      <c r="F4" s="11"/>
      <c r="G4" s="11"/>
    </row>
    <row r="5" spans="1:7" s="1" customFormat="1" ht="43.5" customHeight="1" x14ac:dyDescent="0.2">
      <c r="A5" s="17" t="s">
        <v>0</v>
      </c>
      <c r="B5" s="17" t="s">
        <v>8</v>
      </c>
      <c r="C5" s="17" t="s">
        <v>14</v>
      </c>
      <c r="D5" s="17" t="s">
        <v>1</v>
      </c>
      <c r="E5" s="18" t="s">
        <v>2</v>
      </c>
      <c r="F5" s="17" t="s">
        <v>3</v>
      </c>
      <c r="G5" s="18" t="s">
        <v>15</v>
      </c>
    </row>
    <row r="6" spans="1:7" s="4" customFormat="1" ht="20.25" x14ac:dyDescent="0.2">
      <c r="A6" s="5">
        <v>1</v>
      </c>
      <c r="B6" s="63" t="s">
        <v>9</v>
      </c>
      <c r="C6" s="63"/>
      <c r="D6" s="63"/>
      <c r="E6" s="63"/>
      <c r="F6" s="63"/>
      <c r="G6" s="63"/>
    </row>
    <row r="7" spans="1:7" s="4" customFormat="1" ht="20.25" x14ac:dyDescent="0.2">
      <c r="A7" s="5"/>
      <c r="B7" s="64" t="s">
        <v>10</v>
      </c>
      <c r="C7" s="65"/>
      <c r="D7" s="65"/>
      <c r="E7" s="65"/>
      <c r="F7" s="65"/>
      <c r="G7" s="66"/>
    </row>
    <row r="8" spans="1:7" s="4" customFormat="1" ht="20.25" x14ac:dyDescent="0.2">
      <c r="A8" s="2"/>
      <c r="B8" s="64" t="s">
        <v>11</v>
      </c>
      <c r="C8" s="65"/>
      <c r="D8" s="65"/>
      <c r="E8" s="65"/>
      <c r="F8" s="65"/>
      <c r="G8" s="66"/>
    </row>
    <row r="9" spans="1:7" s="1" customFormat="1" ht="20.25" x14ac:dyDescent="0.2">
      <c r="A9" s="33">
        <v>1.1000000000000001</v>
      </c>
      <c r="B9" s="67" t="s">
        <v>7</v>
      </c>
      <c r="C9" s="67"/>
      <c r="D9" s="34"/>
      <c r="E9" s="35"/>
      <c r="F9" s="35"/>
      <c r="G9" s="35"/>
    </row>
    <row r="10" spans="1:7" s="1" customFormat="1" ht="20.25" x14ac:dyDescent="0.2">
      <c r="A10" s="20"/>
      <c r="B10" s="21" t="s">
        <v>29</v>
      </c>
      <c r="C10" s="2" t="s">
        <v>12</v>
      </c>
      <c r="D10" s="22">
        <v>47800</v>
      </c>
      <c r="E10" s="23">
        <v>47800</v>
      </c>
      <c r="F10" s="24">
        <f>E10/D10*100</f>
        <v>100</v>
      </c>
      <c r="G10" s="3" t="s">
        <v>5</v>
      </c>
    </row>
    <row r="11" spans="1:7" s="4" customFormat="1" ht="20.25" x14ac:dyDescent="0.2">
      <c r="A11" s="2"/>
      <c r="B11" s="8" t="s">
        <v>31</v>
      </c>
      <c r="C11" s="2" t="s">
        <v>12</v>
      </c>
      <c r="D11" s="7">
        <v>23000</v>
      </c>
      <c r="E11" s="7">
        <v>13400</v>
      </c>
      <c r="F11" s="24">
        <f t="shared" ref="F11:F12" si="0">E11/D11*100</f>
        <v>58.260869565217391</v>
      </c>
      <c r="G11" s="3" t="s">
        <v>5</v>
      </c>
    </row>
    <row r="12" spans="1:7" s="4" customFormat="1" ht="20.25" x14ac:dyDescent="0.2">
      <c r="A12" s="2"/>
      <c r="B12" s="8" t="s">
        <v>32</v>
      </c>
      <c r="C12" s="2" t="s">
        <v>12</v>
      </c>
      <c r="D12" s="7">
        <v>52000</v>
      </c>
      <c r="E12" s="7">
        <v>52000</v>
      </c>
      <c r="F12" s="24">
        <f t="shared" si="0"/>
        <v>100</v>
      </c>
      <c r="G12" s="3" t="s">
        <v>5</v>
      </c>
    </row>
    <row r="13" spans="1:7" s="4" customFormat="1" ht="20.25" x14ac:dyDescent="0.2">
      <c r="A13" s="2"/>
      <c r="B13" s="8"/>
      <c r="C13" s="2" t="s">
        <v>30</v>
      </c>
      <c r="D13" s="7"/>
      <c r="E13" s="7"/>
      <c r="F13" s="3"/>
      <c r="G13" s="3"/>
    </row>
    <row r="14" spans="1:7" s="4" customFormat="1" ht="21" thickBot="1" x14ac:dyDescent="0.25">
      <c r="A14" s="25"/>
      <c r="B14" s="26" t="s">
        <v>33</v>
      </c>
      <c r="C14" s="27"/>
      <c r="D14" s="28">
        <v>122800</v>
      </c>
      <c r="E14" s="28">
        <f>E10+E11+E12</f>
        <v>113200</v>
      </c>
      <c r="F14" s="29">
        <f>+E14*100/D14</f>
        <v>92.182410423452765</v>
      </c>
      <c r="G14" s="27" t="s">
        <v>17</v>
      </c>
    </row>
    <row r="15" spans="1:7" s="1" customFormat="1" ht="21" thickTop="1" x14ac:dyDescent="0.2">
      <c r="A15" s="36">
        <v>1.2</v>
      </c>
      <c r="B15" s="37" t="s">
        <v>4</v>
      </c>
      <c r="C15" s="38"/>
      <c r="D15" s="39"/>
      <c r="E15" s="39"/>
      <c r="F15" s="40"/>
      <c r="G15" s="41"/>
    </row>
    <row r="16" spans="1:7" s="1" customFormat="1" ht="20.25" x14ac:dyDescent="0.2">
      <c r="A16" s="13"/>
      <c r="B16" s="3" t="s">
        <v>35</v>
      </c>
      <c r="C16" s="2" t="s">
        <v>12</v>
      </c>
      <c r="D16" s="7">
        <v>42000</v>
      </c>
      <c r="E16" s="7">
        <v>42000</v>
      </c>
      <c r="F16" s="14">
        <f>+E16*100/D16</f>
        <v>100</v>
      </c>
      <c r="G16" s="3" t="s">
        <v>5</v>
      </c>
    </row>
    <row r="17" spans="1:8" s="1" customFormat="1" ht="20.25" x14ac:dyDescent="0.2">
      <c r="A17" s="13"/>
      <c r="B17" s="3" t="s">
        <v>36</v>
      </c>
      <c r="C17" s="2" t="s">
        <v>12</v>
      </c>
      <c r="D17" s="7">
        <v>6000</v>
      </c>
      <c r="E17" s="7">
        <v>3200</v>
      </c>
      <c r="F17" s="14">
        <f>+E17*100/D17</f>
        <v>53.333333333333336</v>
      </c>
      <c r="G17" s="3" t="s">
        <v>5</v>
      </c>
    </row>
    <row r="18" spans="1:8" s="1" customFormat="1" ht="20.25" x14ac:dyDescent="0.2">
      <c r="A18" s="13"/>
      <c r="B18" s="3" t="s">
        <v>37</v>
      </c>
      <c r="C18" s="2" t="s">
        <v>12</v>
      </c>
      <c r="D18" s="7">
        <v>9200</v>
      </c>
      <c r="E18" s="7">
        <v>5800</v>
      </c>
      <c r="F18" s="14">
        <f>+E18*100/D18</f>
        <v>63.043478260869563</v>
      </c>
      <c r="G18" s="3" t="s">
        <v>5</v>
      </c>
    </row>
    <row r="19" spans="1:8" s="1" customFormat="1" ht="20.25" x14ac:dyDescent="0.2">
      <c r="A19" s="13"/>
      <c r="B19" s="3" t="s">
        <v>38</v>
      </c>
      <c r="C19" s="2" t="s">
        <v>12</v>
      </c>
      <c r="D19" s="7">
        <v>14600</v>
      </c>
      <c r="E19" s="7">
        <v>8700</v>
      </c>
      <c r="F19" s="14">
        <f>+E19*100/D19</f>
        <v>59.589041095890408</v>
      </c>
      <c r="G19" s="3" t="s">
        <v>5</v>
      </c>
    </row>
    <row r="20" spans="1:8" s="1" customFormat="1" ht="20.25" x14ac:dyDescent="0.2">
      <c r="A20" s="13"/>
      <c r="B20" s="3"/>
      <c r="C20" s="2"/>
      <c r="D20" s="7"/>
      <c r="E20" s="7"/>
      <c r="F20" s="14"/>
      <c r="G20" s="3"/>
    </row>
    <row r="21" spans="1:8" s="1" customFormat="1" ht="21" thickBot="1" x14ac:dyDescent="0.25">
      <c r="A21" s="25"/>
      <c r="B21" s="26" t="s">
        <v>33</v>
      </c>
      <c r="C21" s="27"/>
      <c r="D21" s="28">
        <f>SUM(D16:D20)</f>
        <v>71800</v>
      </c>
      <c r="E21" s="28">
        <f>SUM(E16:E20)</f>
        <v>59700</v>
      </c>
      <c r="F21" s="29">
        <f>+E21*100/D21</f>
        <v>83.147632311977716</v>
      </c>
      <c r="G21" s="27" t="s">
        <v>17</v>
      </c>
    </row>
    <row r="22" spans="1:8" s="4" customFormat="1" ht="21.75" thickTop="1" thickBot="1" x14ac:dyDescent="0.25">
      <c r="A22" s="75" t="s">
        <v>34</v>
      </c>
      <c r="B22" s="76"/>
      <c r="C22" s="77"/>
      <c r="D22" s="42">
        <f>+D14+D21</f>
        <v>194600</v>
      </c>
      <c r="E22" s="43">
        <f>+E14+E21</f>
        <v>172900</v>
      </c>
      <c r="F22" s="43">
        <f>+E22*100/D22</f>
        <v>88.848920863309345</v>
      </c>
      <c r="G22" s="44" t="s">
        <v>17</v>
      </c>
    </row>
    <row r="23" spans="1:8" s="4" customFormat="1" ht="21" thickTop="1" x14ac:dyDescent="0.2">
      <c r="A23" s="9"/>
      <c r="G23" s="19" t="s">
        <v>21</v>
      </c>
    </row>
    <row r="24" spans="1:8" s="4" customFormat="1" ht="20.25" x14ac:dyDescent="0.2">
      <c r="A24" s="9"/>
      <c r="E24" s="61" t="s">
        <v>20</v>
      </c>
      <c r="F24" s="61"/>
    </row>
    <row r="25" spans="1:8" s="4" customFormat="1" ht="20.25" x14ac:dyDescent="0.2">
      <c r="A25" s="9"/>
      <c r="E25" s="9"/>
      <c r="F25" s="9"/>
      <c r="G25" s="9"/>
      <c r="H25" s="9"/>
    </row>
    <row r="26" spans="1:8" s="4" customFormat="1" ht="20.25" x14ac:dyDescent="0.3">
      <c r="A26" s="9"/>
      <c r="D26" s="62" t="s">
        <v>28</v>
      </c>
      <c r="E26" s="62"/>
      <c r="F26" s="12"/>
    </row>
    <row r="27" spans="1:8" s="4" customFormat="1" ht="20.25" x14ac:dyDescent="0.2">
      <c r="A27" s="9"/>
      <c r="D27" s="10"/>
      <c r="E27" s="62" t="s">
        <v>26</v>
      </c>
      <c r="F27" s="62"/>
    </row>
    <row r="28" spans="1:8" s="4" customFormat="1" ht="20.25" x14ac:dyDescent="0.2">
      <c r="A28" s="9"/>
      <c r="D28" s="10"/>
      <c r="E28" s="62" t="s">
        <v>27</v>
      </c>
      <c r="F28" s="62"/>
    </row>
    <row r="29" spans="1:8" s="4" customFormat="1" ht="20.25" x14ac:dyDescent="0.3">
      <c r="A29" s="9"/>
      <c r="D29" s="10"/>
      <c r="E29" s="12"/>
    </row>
    <row r="30" spans="1:8" s="1" customFormat="1" ht="20.25" x14ac:dyDescent="0.2">
      <c r="A30" s="61" t="s">
        <v>13</v>
      </c>
      <c r="B30" s="61"/>
      <c r="C30" s="61"/>
      <c r="D30" s="61"/>
      <c r="E30" s="61"/>
      <c r="F30" s="61"/>
      <c r="G30" s="61"/>
    </row>
    <row r="31" spans="1:8" s="1" customFormat="1" ht="20.25" x14ac:dyDescent="0.2">
      <c r="A31" s="61" t="s">
        <v>25</v>
      </c>
      <c r="B31" s="61"/>
      <c r="C31" s="61"/>
      <c r="D31" s="61"/>
      <c r="E31" s="61"/>
      <c r="F31" s="61"/>
      <c r="G31" s="61"/>
    </row>
    <row r="32" spans="1:8" s="1" customFormat="1" ht="20.25" x14ac:dyDescent="0.2">
      <c r="A32" s="61" t="s">
        <v>39</v>
      </c>
      <c r="B32" s="61"/>
      <c r="C32" s="61"/>
      <c r="D32" s="61"/>
      <c r="E32" s="61"/>
      <c r="F32" s="61"/>
      <c r="G32" s="61"/>
    </row>
    <row r="33" spans="1:7" s="1" customFormat="1" ht="20.25" x14ac:dyDescent="0.2">
      <c r="A33" s="11"/>
      <c r="B33" s="11"/>
      <c r="C33" s="11"/>
      <c r="D33" s="11"/>
      <c r="E33" s="11"/>
      <c r="F33" s="11"/>
      <c r="G33" s="11"/>
    </row>
    <row r="34" spans="1:7" s="1" customFormat="1" ht="43.5" customHeight="1" x14ac:dyDescent="0.2">
      <c r="A34" s="17" t="s">
        <v>0</v>
      </c>
      <c r="B34" s="17" t="s">
        <v>8</v>
      </c>
      <c r="C34" s="17" t="s">
        <v>14</v>
      </c>
      <c r="D34" s="17" t="s">
        <v>1</v>
      </c>
      <c r="E34" s="18" t="s">
        <v>2</v>
      </c>
      <c r="F34" s="17" t="s">
        <v>3</v>
      </c>
      <c r="G34" s="18" t="s">
        <v>15</v>
      </c>
    </row>
    <row r="35" spans="1:7" s="4" customFormat="1" ht="20.25" x14ac:dyDescent="0.2">
      <c r="A35" s="5">
        <v>2</v>
      </c>
      <c r="B35" s="63" t="s">
        <v>9</v>
      </c>
      <c r="C35" s="63"/>
      <c r="D35" s="63"/>
      <c r="E35" s="63"/>
      <c r="F35" s="63"/>
      <c r="G35" s="63"/>
    </row>
    <row r="36" spans="1:7" s="4" customFormat="1" ht="20.25" x14ac:dyDescent="0.2">
      <c r="A36" s="2"/>
      <c r="B36" s="64" t="s">
        <v>6</v>
      </c>
      <c r="C36" s="65"/>
      <c r="D36" s="65"/>
      <c r="E36" s="65"/>
      <c r="F36" s="65"/>
      <c r="G36" s="66"/>
    </row>
    <row r="37" spans="1:7" s="1" customFormat="1" ht="20.25" x14ac:dyDescent="0.2">
      <c r="A37" s="5">
        <v>2.1</v>
      </c>
      <c r="B37" s="3" t="s">
        <v>40</v>
      </c>
      <c r="C37" s="2" t="s">
        <v>12</v>
      </c>
      <c r="D37" s="7">
        <v>432000</v>
      </c>
      <c r="E37" s="6">
        <v>416000</v>
      </c>
      <c r="F37" s="15">
        <f>+E37*100/D37</f>
        <v>96.296296296296291</v>
      </c>
      <c r="G37" s="3" t="s">
        <v>5</v>
      </c>
    </row>
    <row r="38" spans="1:7" s="4" customFormat="1" ht="21" thickBot="1" x14ac:dyDescent="0.25">
      <c r="A38" s="68" t="s">
        <v>33</v>
      </c>
      <c r="B38" s="69"/>
      <c r="C38" s="70"/>
      <c r="D38" s="30">
        <f>SUM(D37:D37)</f>
        <v>432000</v>
      </c>
      <c r="E38" s="30">
        <f>SUM(E37:E37)</f>
        <v>416000</v>
      </c>
      <c r="F38" s="31">
        <f>+E38*100/D38</f>
        <v>96.296296296296291</v>
      </c>
      <c r="G38" s="32" t="s">
        <v>17</v>
      </c>
    </row>
    <row r="39" spans="1:7" s="4" customFormat="1" ht="21" thickTop="1" x14ac:dyDescent="0.2">
      <c r="A39" s="9"/>
      <c r="G39" s="19" t="s">
        <v>21</v>
      </c>
    </row>
    <row r="40" spans="1:7" s="4" customFormat="1" ht="20.25" x14ac:dyDescent="0.2">
      <c r="A40" s="9"/>
      <c r="E40" s="61" t="s">
        <v>20</v>
      </c>
      <c r="F40" s="61"/>
    </row>
    <row r="41" spans="1:7" s="4" customFormat="1" ht="20.25" x14ac:dyDescent="0.3">
      <c r="A41" s="9"/>
      <c r="E41" s="12"/>
      <c r="F41" s="12"/>
    </row>
    <row r="42" spans="1:7" s="4" customFormat="1" ht="20.25" x14ac:dyDescent="0.3">
      <c r="A42" s="9"/>
      <c r="D42" s="62" t="s">
        <v>28</v>
      </c>
      <c r="E42" s="62"/>
      <c r="F42" s="12"/>
    </row>
    <row r="43" spans="1:7" s="4" customFormat="1" ht="20.25" x14ac:dyDescent="0.2">
      <c r="A43" s="9"/>
      <c r="D43" s="10"/>
      <c r="E43" s="62" t="s">
        <v>42</v>
      </c>
      <c r="F43" s="62"/>
    </row>
    <row r="44" spans="1:7" s="4" customFormat="1" ht="20.25" x14ac:dyDescent="0.2">
      <c r="A44" s="9"/>
      <c r="D44" s="10"/>
      <c r="E44" s="62" t="s">
        <v>27</v>
      </c>
      <c r="F44" s="62"/>
    </row>
    <row r="45" spans="1:7" s="4" customFormat="1" ht="20.25" x14ac:dyDescent="0.2">
      <c r="A45" s="9"/>
    </row>
    <row r="46" spans="1:7" s="4" customFormat="1" ht="20.25" x14ac:dyDescent="0.2">
      <c r="A46" s="9"/>
    </row>
    <row r="47" spans="1:7" s="4" customFormat="1" ht="20.25" x14ac:dyDescent="0.2">
      <c r="A47" s="9"/>
      <c r="D47" s="10"/>
    </row>
    <row r="48" spans="1:7" s="4" customFormat="1" ht="20.25" x14ac:dyDescent="0.2">
      <c r="A48" s="9"/>
    </row>
    <row r="49" spans="1:7" s="4" customFormat="1" ht="20.25" x14ac:dyDescent="0.2">
      <c r="A49" s="9"/>
    </row>
    <row r="64" spans="1:7" s="1" customFormat="1" ht="20.25" x14ac:dyDescent="0.2">
      <c r="A64" s="61" t="s">
        <v>13</v>
      </c>
      <c r="B64" s="61"/>
      <c r="C64" s="61"/>
      <c r="D64" s="61"/>
      <c r="E64" s="61"/>
      <c r="F64" s="61"/>
      <c r="G64" s="61"/>
    </row>
    <row r="65" spans="1:7" s="1" customFormat="1" ht="20.25" x14ac:dyDescent="0.2">
      <c r="A65" s="61" t="s">
        <v>25</v>
      </c>
      <c r="B65" s="61"/>
      <c r="C65" s="61"/>
      <c r="D65" s="61"/>
      <c r="E65" s="61"/>
      <c r="F65" s="61"/>
      <c r="G65" s="61"/>
    </row>
    <row r="66" spans="1:7" s="1" customFormat="1" ht="20.25" x14ac:dyDescent="0.2">
      <c r="A66" s="61" t="s">
        <v>39</v>
      </c>
      <c r="B66" s="61"/>
      <c r="C66" s="61"/>
      <c r="D66" s="61"/>
      <c r="E66" s="61"/>
      <c r="F66" s="61"/>
      <c r="G66" s="61"/>
    </row>
    <row r="67" spans="1:7" s="1" customFormat="1" ht="15" customHeight="1" x14ac:dyDescent="0.2">
      <c r="A67" s="11"/>
      <c r="B67" s="11"/>
      <c r="C67" s="11"/>
      <c r="D67" s="11"/>
      <c r="E67" s="11"/>
      <c r="F67" s="11"/>
      <c r="G67" s="11"/>
    </row>
    <row r="68" spans="1:7" s="1" customFormat="1" ht="43.5" customHeight="1" x14ac:dyDescent="0.2">
      <c r="A68" s="17" t="s">
        <v>0</v>
      </c>
      <c r="B68" s="17" t="s">
        <v>8</v>
      </c>
      <c r="C68" s="17" t="s">
        <v>14</v>
      </c>
      <c r="D68" s="17" t="s">
        <v>1</v>
      </c>
      <c r="E68" s="18" t="s">
        <v>2</v>
      </c>
      <c r="F68" s="17" t="s">
        <v>3</v>
      </c>
      <c r="G68" s="18" t="s">
        <v>15</v>
      </c>
    </row>
    <row r="69" spans="1:7" s="4" customFormat="1" ht="20.25" x14ac:dyDescent="0.2">
      <c r="A69" s="56">
        <v>3</v>
      </c>
      <c r="B69" s="71" t="s">
        <v>16</v>
      </c>
      <c r="C69" s="71"/>
      <c r="D69" s="71"/>
      <c r="E69" s="71"/>
      <c r="F69" s="71"/>
      <c r="G69" s="71"/>
    </row>
    <row r="70" spans="1:7" s="1" customFormat="1" ht="20.25" x14ac:dyDescent="0.2">
      <c r="A70" s="33">
        <v>3.1</v>
      </c>
      <c r="B70" s="67" t="s">
        <v>7</v>
      </c>
      <c r="C70" s="67"/>
      <c r="D70" s="34"/>
      <c r="E70" s="35"/>
      <c r="F70" s="35"/>
      <c r="G70" s="35"/>
    </row>
    <row r="71" spans="1:7" s="4" customFormat="1" ht="20.25" x14ac:dyDescent="0.2">
      <c r="A71" s="2"/>
      <c r="B71" s="8" t="s">
        <v>23</v>
      </c>
      <c r="C71" s="2" t="s">
        <v>12</v>
      </c>
      <c r="D71" s="7">
        <v>252000</v>
      </c>
      <c r="E71" s="7">
        <v>156000</v>
      </c>
      <c r="F71" s="16">
        <f>+E71*100/D71</f>
        <v>61.904761904761905</v>
      </c>
      <c r="G71" s="3" t="s">
        <v>5</v>
      </c>
    </row>
    <row r="72" spans="1:7" s="4" customFormat="1" ht="20.25" x14ac:dyDescent="0.2">
      <c r="A72" s="2"/>
      <c r="B72" s="8" t="s">
        <v>43</v>
      </c>
      <c r="C72" s="2" t="s">
        <v>12</v>
      </c>
      <c r="D72" s="7">
        <v>53800</v>
      </c>
      <c r="E72" s="7">
        <v>53800</v>
      </c>
      <c r="F72" s="16">
        <f t="shared" ref="F72:F77" si="1">+E72*100/D72</f>
        <v>100</v>
      </c>
      <c r="G72" s="3" t="s">
        <v>5</v>
      </c>
    </row>
    <row r="73" spans="1:7" s="4" customFormat="1" ht="20.25" x14ac:dyDescent="0.2">
      <c r="A73" s="2"/>
      <c r="B73" s="8" t="s">
        <v>44</v>
      </c>
      <c r="C73" s="2" t="s">
        <v>12</v>
      </c>
      <c r="D73" s="7">
        <v>180000</v>
      </c>
      <c r="E73" s="7">
        <v>180000</v>
      </c>
      <c r="F73" s="16">
        <f t="shared" si="1"/>
        <v>100</v>
      </c>
      <c r="G73" s="3" t="s">
        <v>5</v>
      </c>
    </row>
    <row r="74" spans="1:7" s="4" customFormat="1" ht="20.25" x14ac:dyDescent="0.2">
      <c r="A74" s="2"/>
      <c r="B74" s="8" t="s">
        <v>24</v>
      </c>
      <c r="C74" s="2" t="s">
        <v>12</v>
      </c>
      <c r="D74" s="7">
        <v>235850</v>
      </c>
      <c r="E74" s="7">
        <v>145000</v>
      </c>
      <c r="F74" s="16">
        <f t="shared" si="1"/>
        <v>61.479754080983675</v>
      </c>
      <c r="G74" s="3" t="s">
        <v>5</v>
      </c>
    </row>
    <row r="75" spans="1:7" s="4" customFormat="1" ht="20.25" x14ac:dyDescent="0.2">
      <c r="A75" s="2"/>
      <c r="B75" s="8" t="s">
        <v>45</v>
      </c>
      <c r="C75" s="2" t="s">
        <v>12</v>
      </c>
      <c r="D75" s="7">
        <v>100000</v>
      </c>
      <c r="E75" s="7">
        <v>72800</v>
      </c>
      <c r="F75" s="16">
        <f t="shared" si="1"/>
        <v>72.8</v>
      </c>
      <c r="G75" s="3" t="s">
        <v>5</v>
      </c>
    </row>
    <row r="76" spans="1:7" s="4" customFormat="1" ht="20.25" x14ac:dyDescent="0.2">
      <c r="A76" s="2"/>
      <c r="B76" s="8" t="s">
        <v>46</v>
      </c>
      <c r="C76" s="2" t="s">
        <v>12</v>
      </c>
      <c r="D76" s="7">
        <v>100000</v>
      </c>
      <c r="E76" s="7">
        <v>87200</v>
      </c>
      <c r="F76" s="16">
        <f t="shared" si="1"/>
        <v>87.2</v>
      </c>
      <c r="G76" s="3" t="s">
        <v>5</v>
      </c>
    </row>
    <row r="77" spans="1:7" s="4" customFormat="1" ht="20.25" x14ac:dyDescent="0.2">
      <c r="A77" s="2"/>
      <c r="B77" s="8" t="s">
        <v>48</v>
      </c>
      <c r="C77" s="2" t="s">
        <v>12</v>
      </c>
      <c r="D77" s="7">
        <v>48000</v>
      </c>
      <c r="E77" s="7">
        <v>24000</v>
      </c>
      <c r="F77" s="16">
        <f t="shared" si="1"/>
        <v>50</v>
      </c>
      <c r="G77" s="3" t="s">
        <v>5</v>
      </c>
    </row>
    <row r="78" spans="1:7" s="4" customFormat="1" ht="20.25" x14ac:dyDescent="0.2">
      <c r="A78" s="2"/>
      <c r="B78" s="8" t="s">
        <v>49</v>
      </c>
      <c r="C78" s="2" t="s">
        <v>12</v>
      </c>
      <c r="D78" s="7">
        <v>62200</v>
      </c>
      <c r="E78" s="7">
        <v>52000</v>
      </c>
      <c r="F78" s="16">
        <f>+E78*100/D78</f>
        <v>83.60128617363344</v>
      </c>
      <c r="G78" s="3" t="s">
        <v>5</v>
      </c>
    </row>
    <row r="79" spans="1:7" s="4" customFormat="1" ht="20.25" x14ac:dyDescent="0.2">
      <c r="A79" s="57"/>
      <c r="B79" s="58" t="s">
        <v>50</v>
      </c>
      <c r="C79" s="2" t="s">
        <v>12</v>
      </c>
      <c r="D79" s="59">
        <v>60000</v>
      </c>
      <c r="E79" s="59">
        <v>60000</v>
      </c>
      <c r="F79" s="60">
        <f>+E79*100/D79</f>
        <v>100</v>
      </c>
      <c r="G79" s="3" t="s">
        <v>5</v>
      </c>
    </row>
    <row r="80" spans="1:7" s="4" customFormat="1" ht="20.25" x14ac:dyDescent="0.2">
      <c r="A80" s="57"/>
      <c r="B80" s="58" t="s">
        <v>51</v>
      </c>
      <c r="C80" s="2" t="s">
        <v>12</v>
      </c>
      <c r="D80" s="59">
        <v>40000</v>
      </c>
      <c r="E80" s="59">
        <v>40000</v>
      </c>
      <c r="F80" s="60">
        <f>+E80*100/D80</f>
        <v>100</v>
      </c>
      <c r="G80" s="3" t="s">
        <v>5</v>
      </c>
    </row>
    <row r="81" spans="1:7" s="4" customFormat="1" ht="21" thickBot="1" x14ac:dyDescent="0.25">
      <c r="A81" s="45"/>
      <c r="B81" s="46" t="s">
        <v>33</v>
      </c>
      <c r="C81" s="47"/>
      <c r="D81" s="48">
        <f>SUM(D71:D80)</f>
        <v>1131850</v>
      </c>
      <c r="E81" s="48">
        <f>SUM(E71:E80)</f>
        <v>870800</v>
      </c>
      <c r="F81" s="48">
        <f>+E81*100/D81</f>
        <v>76.935989751292126</v>
      </c>
      <c r="G81" s="47" t="s">
        <v>17</v>
      </c>
    </row>
    <row r="82" spans="1:7" s="1" customFormat="1" ht="21" thickTop="1" x14ac:dyDescent="0.2">
      <c r="A82" s="33">
        <v>3.2</v>
      </c>
      <c r="B82" s="35" t="s">
        <v>4</v>
      </c>
      <c r="C82" s="49"/>
      <c r="D82" s="34"/>
      <c r="E82" s="50"/>
      <c r="F82" s="33"/>
      <c r="G82" s="51"/>
    </row>
    <row r="83" spans="1:7" s="1" customFormat="1" ht="20.25" x14ac:dyDescent="0.2">
      <c r="A83" s="13"/>
      <c r="B83" s="3" t="s">
        <v>22</v>
      </c>
      <c r="C83" s="2" t="s">
        <v>12</v>
      </c>
      <c r="D83" s="7">
        <v>168000</v>
      </c>
      <c r="E83" s="7">
        <v>152615.74</v>
      </c>
      <c r="F83" s="14">
        <f>+E83*100/D83</f>
        <v>90.842702380952375</v>
      </c>
      <c r="G83" s="3" t="s">
        <v>5</v>
      </c>
    </row>
    <row r="84" spans="1:7" s="1" customFormat="1" ht="20.25" x14ac:dyDescent="0.2">
      <c r="A84" s="13"/>
      <c r="B84" s="3" t="s">
        <v>47</v>
      </c>
      <c r="C84" s="2" t="s">
        <v>12</v>
      </c>
      <c r="D84" s="7">
        <v>40672.839999999997</v>
      </c>
      <c r="E84" s="7">
        <v>31971.599999999999</v>
      </c>
      <c r="F84" s="14">
        <f>+E84*100/D84</f>
        <v>78.606755761338533</v>
      </c>
      <c r="G84" s="3" t="s">
        <v>5</v>
      </c>
    </row>
    <row r="85" spans="1:7" s="1" customFormat="1" ht="20.25" x14ac:dyDescent="0.2">
      <c r="A85" s="13"/>
      <c r="B85" s="3"/>
      <c r="C85" s="2"/>
      <c r="D85" s="7"/>
      <c r="E85" s="7"/>
      <c r="F85" s="14"/>
      <c r="G85" s="3"/>
    </row>
    <row r="86" spans="1:7" s="1" customFormat="1" ht="21" thickBot="1" x14ac:dyDescent="0.25">
      <c r="A86" s="45"/>
      <c r="B86" s="46" t="s">
        <v>18</v>
      </c>
      <c r="C86" s="47"/>
      <c r="D86" s="52">
        <f>SUM(D83:D85)</f>
        <v>208672.84</v>
      </c>
      <c r="E86" s="52">
        <f>SUM(E83:E85)</f>
        <v>184587.34</v>
      </c>
      <c r="F86" s="48">
        <f>+E86*100/D86</f>
        <v>88.457769588030715</v>
      </c>
      <c r="G86" s="47" t="s">
        <v>17</v>
      </c>
    </row>
    <row r="87" spans="1:7" s="4" customFormat="1" ht="21.75" thickTop="1" thickBot="1" x14ac:dyDescent="0.25">
      <c r="A87" s="72" t="s">
        <v>19</v>
      </c>
      <c r="B87" s="73"/>
      <c r="C87" s="74"/>
      <c r="D87" s="53">
        <f>+D81+D86</f>
        <v>1340522.8400000001</v>
      </c>
      <c r="E87" s="53">
        <f>+E81+E86</f>
        <v>1055387.3400000001</v>
      </c>
      <c r="F87" s="54">
        <f>+E87*100/D87</f>
        <v>78.729530635971869</v>
      </c>
      <c r="G87" s="55" t="s">
        <v>17</v>
      </c>
    </row>
    <row r="88" spans="1:7" s="4" customFormat="1" ht="21" thickTop="1" x14ac:dyDescent="0.2">
      <c r="A88" s="9"/>
      <c r="G88" s="19" t="s">
        <v>21</v>
      </c>
    </row>
    <row r="89" spans="1:7" s="4" customFormat="1" ht="20.25" x14ac:dyDescent="0.2">
      <c r="A89" s="9"/>
      <c r="E89" s="61" t="s">
        <v>20</v>
      </c>
      <c r="F89" s="61"/>
    </row>
    <row r="90" spans="1:7" s="4" customFormat="1" ht="20.25" x14ac:dyDescent="0.3">
      <c r="A90" s="9"/>
      <c r="E90" s="12"/>
      <c r="F90" s="12"/>
    </row>
    <row r="91" spans="1:7" s="4" customFormat="1" ht="20.25" x14ac:dyDescent="0.3">
      <c r="A91" s="9"/>
      <c r="D91" s="62" t="s">
        <v>41</v>
      </c>
      <c r="E91" s="62"/>
      <c r="F91" s="12"/>
    </row>
    <row r="92" spans="1:7" s="4" customFormat="1" ht="20.25" x14ac:dyDescent="0.2">
      <c r="A92" s="9"/>
      <c r="D92" s="10"/>
      <c r="E92" s="62" t="s">
        <v>26</v>
      </c>
      <c r="F92" s="62"/>
    </row>
    <row r="93" spans="1:7" s="4" customFormat="1" ht="20.25" x14ac:dyDescent="0.2">
      <c r="A93" s="9"/>
      <c r="D93" s="10"/>
      <c r="E93" s="62" t="s">
        <v>27</v>
      </c>
      <c r="F93" s="62"/>
    </row>
  </sheetData>
  <mergeCells count="32">
    <mergeCell ref="E44:F44"/>
    <mergeCell ref="A87:C87"/>
    <mergeCell ref="A1:G1"/>
    <mergeCell ref="A2:G2"/>
    <mergeCell ref="A3:G3"/>
    <mergeCell ref="B6:G6"/>
    <mergeCell ref="B7:G7"/>
    <mergeCell ref="B8:G8"/>
    <mergeCell ref="B9:C9"/>
    <mergeCell ref="A22:C22"/>
    <mergeCell ref="A30:G30"/>
    <mergeCell ref="A31:G31"/>
    <mergeCell ref="E27:F27"/>
    <mergeCell ref="E28:F28"/>
    <mergeCell ref="E24:F24"/>
    <mergeCell ref="D26:E26"/>
    <mergeCell ref="E89:F89"/>
    <mergeCell ref="D91:E91"/>
    <mergeCell ref="E92:F92"/>
    <mergeCell ref="E93:F93"/>
    <mergeCell ref="A32:G32"/>
    <mergeCell ref="B35:G35"/>
    <mergeCell ref="B36:G36"/>
    <mergeCell ref="B70:C70"/>
    <mergeCell ref="A38:C38"/>
    <mergeCell ref="A64:G64"/>
    <mergeCell ref="A65:G65"/>
    <mergeCell ref="A66:G66"/>
    <mergeCell ref="B69:G69"/>
    <mergeCell ref="E40:F40"/>
    <mergeCell ref="D42:E42"/>
    <mergeCell ref="E43:F43"/>
  </mergeCells>
  <pageMargins left="0.39370078740157483" right="0.15748031496062992" top="0.55118110236220474" bottom="0.55118110236220474" header="0.31496062992125984" footer="0.11811023622047245"/>
  <pageSetup scale="80" orientation="landscape" r:id="rId1"/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ผลการใช้จ่าย ไตรมาส 1-2</vt:lpstr>
      <vt:lpstr>'ผลการใช้จ่าย ไตรมาส 1-2'!Print_Area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PC2</cp:lastModifiedBy>
  <cp:lastPrinted>2025-04-21T04:08:04Z</cp:lastPrinted>
  <dcterms:created xsi:type="dcterms:W3CDTF">2024-01-10T07:59:11Z</dcterms:created>
  <dcterms:modified xsi:type="dcterms:W3CDTF">2025-04-21T04:08:22Z</dcterms:modified>
</cp:coreProperties>
</file>